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315"/>
  </bookViews>
  <sheets>
    <sheet name="进入体检名单 " sheetId="4" r:id="rId1"/>
  </sheets>
  <definedNames>
    <definedName name="_xlnm._FilterDatabase" localSheetId="0" hidden="1">'进入体检名单 '!$A$2:$I$88</definedName>
    <definedName name="_xlnm.Print_Area" localSheetId="0">'进入体检名单 '!$A$1:$I$89</definedName>
    <definedName name="_xlnm.Print_Titles" localSheetId="0">'进入体检名单 '!$1:$2</definedName>
  </definedNames>
  <calcPr calcId="144525"/>
</workbook>
</file>

<file path=xl/sharedStrings.xml><?xml version="1.0" encoding="utf-8"?>
<sst xmlns="http://schemas.openxmlformats.org/spreadsheetml/2006/main" count="393" uniqueCount="207">
  <si>
    <t>广东省事业单位2022年集中公开招聘高校毕业生清远考区
（清城区卫生类）总成绩及进入体检名单</t>
  </si>
  <si>
    <t>序号</t>
  </si>
  <si>
    <t>报考单位</t>
  </si>
  <si>
    <t>岗位代码</t>
  </si>
  <si>
    <t>准考证号</t>
  </si>
  <si>
    <t>笔试成绩</t>
  </si>
  <si>
    <t>面试成绩</t>
  </si>
  <si>
    <t>总成绩</t>
  </si>
  <si>
    <t>排名</t>
  </si>
  <si>
    <t>备注</t>
  </si>
  <si>
    <t>清远市清城区飞来峡镇卫生院</t>
  </si>
  <si>
    <t>2210841180053</t>
  </si>
  <si>
    <t>221180203505</t>
  </si>
  <si>
    <t>61</t>
  </si>
  <si>
    <t>进入体检</t>
  </si>
  <si>
    <t>221180801230</t>
  </si>
  <si>
    <t>60.9</t>
  </si>
  <si>
    <t>2210841180055</t>
  </si>
  <si>
    <t>221180602216</t>
  </si>
  <si>
    <t>79.4</t>
  </si>
  <si>
    <t>221180303230</t>
  </si>
  <si>
    <t>77.9</t>
  </si>
  <si>
    <t>221180101201</t>
  </si>
  <si>
    <t>76</t>
  </si>
  <si>
    <t>221180802009</t>
  </si>
  <si>
    <t>75.2</t>
  </si>
  <si>
    <t>面试缺考</t>
  </si>
  <si>
    <t>221010200408</t>
  </si>
  <si>
    <t>71.5</t>
  </si>
  <si>
    <t>2210841180056</t>
  </si>
  <si>
    <t>221180803818</t>
  </si>
  <si>
    <t>64.3</t>
  </si>
  <si>
    <t>221080202410</t>
  </si>
  <si>
    <t>221110403213</t>
  </si>
  <si>
    <t>52</t>
  </si>
  <si>
    <t>清远市清城区洲心社区卫生服务中心</t>
  </si>
  <si>
    <t>2210841180057</t>
  </si>
  <si>
    <t>221180702730</t>
  </si>
  <si>
    <t>59.3</t>
  </si>
  <si>
    <t>221180402111</t>
  </si>
  <si>
    <t>61.2</t>
  </si>
  <si>
    <t>221180104721</t>
  </si>
  <si>
    <t>58.7</t>
  </si>
  <si>
    <t>221011203610</t>
  </si>
  <si>
    <t>59.6</t>
  </si>
  <si>
    <t>221180201517</t>
  </si>
  <si>
    <t>61.8</t>
  </si>
  <si>
    <t>2210841180058</t>
  </si>
  <si>
    <t>221180305119</t>
  </si>
  <si>
    <t>60.7</t>
  </si>
  <si>
    <t>221180705120</t>
  </si>
  <si>
    <t>59.5</t>
  </si>
  <si>
    <t>221180301915</t>
  </si>
  <si>
    <t>60.8</t>
  </si>
  <si>
    <t>221180304607</t>
  </si>
  <si>
    <t>57.3</t>
  </si>
  <si>
    <t>221180301523</t>
  </si>
  <si>
    <t>53.3</t>
  </si>
  <si>
    <t>2210841180059</t>
  </si>
  <si>
    <t>221180601130</t>
  </si>
  <si>
    <t>71.6</t>
  </si>
  <si>
    <t>清远市清城区东城社区卫生服务中心</t>
  </si>
  <si>
    <t>2210841180063</t>
  </si>
  <si>
    <t>221180403922</t>
  </si>
  <si>
    <t>62.2</t>
  </si>
  <si>
    <t>221180501810</t>
  </si>
  <si>
    <t>59.1</t>
  </si>
  <si>
    <t>221180403304</t>
  </si>
  <si>
    <t>62.9</t>
  </si>
  <si>
    <t>221180305015</t>
  </si>
  <si>
    <t>55.1</t>
  </si>
  <si>
    <t>221180103811</t>
  </si>
  <si>
    <t>54.8</t>
  </si>
  <si>
    <t>清远市清城区凤城社区卫生服务中心</t>
  </si>
  <si>
    <t>2210841180072</t>
  </si>
  <si>
    <t>221180705606</t>
  </si>
  <si>
    <t>221180502001</t>
  </si>
  <si>
    <t>50</t>
  </si>
  <si>
    <t>2210841180073</t>
  </si>
  <si>
    <t>221010313904</t>
  </si>
  <si>
    <t>66.7</t>
  </si>
  <si>
    <t>2210841180074</t>
  </si>
  <si>
    <t>221180804901</t>
  </si>
  <si>
    <t>56</t>
  </si>
  <si>
    <t>221180803824</t>
  </si>
  <si>
    <t>52.6</t>
  </si>
  <si>
    <t>2210841180075</t>
  </si>
  <si>
    <t>221180101717</t>
  </si>
  <si>
    <t>67.6</t>
  </si>
  <si>
    <t>221180401414</t>
  </si>
  <si>
    <t>64.6</t>
  </si>
  <si>
    <t>221180200628</t>
  </si>
  <si>
    <t>65</t>
  </si>
  <si>
    <t>221180301113</t>
  </si>
  <si>
    <t>62.6</t>
  </si>
  <si>
    <t>221010403604</t>
  </si>
  <si>
    <t>61.4</t>
  </si>
  <si>
    <t>2210841180076</t>
  </si>
  <si>
    <t>221180803728</t>
  </si>
  <si>
    <t>60.1</t>
  </si>
  <si>
    <t>221011804122</t>
  </si>
  <si>
    <t>52.7</t>
  </si>
  <si>
    <t>清远市清城区石角镇卫生院</t>
  </si>
  <si>
    <t>2210841180080</t>
  </si>
  <si>
    <t>221180102703</t>
  </si>
  <si>
    <t>54.1</t>
  </si>
  <si>
    <t>2210841180081</t>
  </si>
  <si>
    <t>221180400313</t>
  </si>
  <si>
    <t>52.5</t>
  </si>
  <si>
    <t>2210841180082</t>
  </si>
  <si>
    <t>221090305718</t>
  </si>
  <si>
    <t>53.2</t>
  </si>
  <si>
    <t>221180601430</t>
  </si>
  <si>
    <t>50.8</t>
  </si>
  <si>
    <t>2210841180084</t>
  </si>
  <si>
    <t>221180302029</t>
  </si>
  <si>
    <t>60.4</t>
  </si>
  <si>
    <t>221180501312</t>
  </si>
  <si>
    <t>59.8</t>
  </si>
  <si>
    <t>2210841180085</t>
  </si>
  <si>
    <t>221180201707</t>
  </si>
  <si>
    <t>65.3</t>
  </si>
  <si>
    <t>2210841180086</t>
  </si>
  <si>
    <t>221180204515</t>
  </si>
  <si>
    <t>56.8</t>
  </si>
  <si>
    <t>221180403108</t>
  </si>
  <si>
    <t>50.4</t>
  </si>
  <si>
    <t>221180803811</t>
  </si>
  <si>
    <t>221010400501</t>
  </si>
  <si>
    <t>51.2</t>
  </si>
  <si>
    <t>221180102403</t>
  </si>
  <si>
    <t>50.6</t>
  </si>
  <si>
    <t>清远市清城区横荷社区卫生服务中心</t>
  </si>
  <si>
    <t>2210841180088</t>
  </si>
  <si>
    <t>221011201220</t>
  </si>
  <si>
    <t>72.2</t>
  </si>
  <si>
    <t>221180101420</t>
  </si>
  <si>
    <t>61.6</t>
  </si>
  <si>
    <t>221180400930</t>
  </si>
  <si>
    <t>62.5</t>
  </si>
  <si>
    <t>221180402409</t>
  </si>
  <si>
    <t>221180601625</t>
  </si>
  <si>
    <t>67</t>
  </si>
  <si>
    <t>2210841180089</t>
  </si>
  <si>
    <t>221180302720</t>
  </si>
  <si>
    <t>58</t>
  </si>
  <si>
    <t>221180104110</t>
  </si>
  <si>
    <t>59.9</t>
  </si>
  <si>
    <t>221180300816</t>
  </si>
  <si>
    <t>55.2</t>
  </si>
  <si>
    <t>221180304002</t>
  </si>
  <si>
    <t>221180304407</t>
  </si>
  <si>
    <t>2210841180091</t>
  </si>
  <si>
    <t>221180304409</t>
  </si>
  <si>
    <t>71.8</t>
  </si>
  <si>
    <t>221180604425</t>
  </si>
  <si>
    <t>63.3</t>
  </si>
  <si>
    <t>清远市清城区源潭镇卫生院</t>
  </si>
  <si>
    <t>2210841180095</t>
  </si>
  <si>
    <t>221180100203</t>
  </si>
  <si>
    <t>58.6</t>
  </si>
  <si>
    <t>221180705928</t>
  </si>
  <si>
    <t>56.1</t>
  </si>
  <si>
    <t>221011505805</t>
  </si>
  <si>
    <t>54.7</t>
  </si>
  <si>
    <t>221011901209</t>
  </si>
  <si>
    <t>51.5</t>
  </si>
  <si>
    <t>2210841180096</t>
  </si>
  <si>
    <t>221180104402</t>
  </si>
  <si>
    <t>70.3</t>
  </si>
  <si>
    <t>221180303228</t>
  </si>
  <si>
    <t>221180601308</t>
  </si>
  <si>
    <t>68.9</t>
  </si>
  <si>
    <t>221180406022</t>
  </si>
  <si>
    <t>221010510903</t>
  </si>
  <si>
    <t>62.3</t>
  </si>
  <si>
    <t>清远市清城区龙塘镇卫生院</t>
  </si>
  <si>
    <t>2210841180101</t>
  </si>
  <si>
    <t>221180404730</t>
  </si>
  <si>
    <t>54.9</t>
  </si>
  <si>
    <t>221180805403</t>
  </si>
  <si>
    <t>53.8</t>
  </si>
  <si>
    <t>221180601226</t>
  </si>
  <si>
    <t>53.1</t>
  </si>
  <si>
    <t>221013300222</t>
  </si>
  <si>
    <t>54.2</t>
  </si>
  <si>
    <t>221180704820</t>
  </si>
  <si>
    <t>53</t>
  </si>
  <si>
    <t>2210841180102</t>
  </si>
  <si>
    <t>221180303224</t>
  </si>
  <si>
    <t>221180602319</t>
  </si>
  <si>
    <t>221180303911</t>
  </si>
  <si>
    <t>57.7</t>
  </si>
  <si>
    <t>221180400402</t>
  </si>
  <si>
    <t>54.6</t>
  </si>
  <si>
    <t>221180203024</t>
  </si>
  <si>
    <t>2210841180103</t>
  </si>
  <si>
    <t>221180401009</t>
  </si>
  <si>
    <t>51.4</t>
  </si>
  <si>
    <t>2210841180105</t>
  </si>
  <si>
    <t>221180201726</t>
  </si>
  <si>
    <t>56.6</t>
  </si>
  <si>
    <t>221180501419</t>
  </si>
  <si>
    <t>221180402318</t>
  </si>
  <si>
    <t>51.6</t>
  </si>
  <si>
    <t>221180703919</t>
  </si>
  <si>
    <t>54.5</t>
  </si>
</sst>
</file>

<file path=xl/styles.xml><?xml version="1.0" encoding="utf-8"?>
<styleSheet xmlns="http://schemas.openxmlformats.org/spreadsheetml/2006/main">
  <numFmts count="6">
    <numFmt numFmtId="176" formatCode="0.00_);[Red]\(0.00\)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7" formatCode="0.00_ "/>
  </numFmts>
  <fonts count="27">
    <font>
      <sz val="11"/>
      <color theme="1"/>
      <name val="等线"/>
      <charset val="134"/>
      <scheme val="minor"/>
    </font>
    <font>
      <sz val="10"/>
      <name val="宋体"/>
      <charset val="134"/>
    </font>
    <font>
      <sz val="12"/>
      <name val="宋体"/>
      <charset val="134"/>
    </font>
    <font>
      <sz val="20"/>
      <name val="方正小标宋_GBK"/>
      <charset val="134"/>
    </font>
    <font>
      <sz val="10"/>
      <color theme="1"/>
      <name val="等线"/>
      <charset val="134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FFFFFF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0"/>
      <name val="Arial"/>
      <charset val="134"/>
    </font>
    <font>
      <u/>
      <sz val="11"/>
      <color rgb="FF80008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5"/>
      <color theme="3"/>
      <name val="等线"/>
      <charset val="134"/>
      <scheme val="minor"/>
    </font>
    <font>
      <sz val="11"/>
      <color rgb="FFFA7D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indexed="8"/>
      <name val="宋体"/>
      <charset val="134"/>
    </font>
    <font>
      <sz val="11"/>
      <color rgb="FF9C6500"/>
      <name val="等线"/>
      <charset val="0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2" fontId="0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0" fillId="11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21" fillId="21" borderId="8" applyNumberFormat="0" applyAlignment="0" applyProtection="0">
      <alignment vertical="center"/>
    </xf>
    <xf numFmtId="0" fontId="22" fillId="21" borderId="3" applyNumberFormat="0" applyAlignment="0" applyProtection="0">
      <alignment vertical="center"/>
    </xf>
    <xf numFmtId="0" fontId="11" fillId="13" borderId="4" applyNumberFormat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24" fillId="0" borderId="0">
      <alignment vertical="center"/>
    </xf>
    <xf numFmtId="0" fontId="13" fillId="0" borderId="0"/>
    <xf numFmtId="0" fontId="26" fillId="0" borderId="0">
      <alignment vertical="center"/>
    </xf>
  </cellStyleXfs>
  <cellXfs count="20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177" fontId="1" fillId="0" borderId="0" xfId="0" applyNumberFormat="1" applyFont="1" applyFill="1" applyAlignment="1">
      <alignment horizontal="center" vertical="center"/>
    </xf>
    <xf numFmtId="177" fontId="1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177" fontId="3" fillId="0" borderId="0" xfId="0" applyNumberFormat="1" applyFont="1" applyFill="1" applyAlignment="1">
      <alignment horizontal="center" vertical="center" wrapText="1"/>
    </xf>
    <xf numFmtId="177" fontId="3" fillId="0" borderId="0" xfId="0" applyNumberFormat="1" applyFont="1" applyAlignment="1">
      <alignment horizontal="center" vertical="center" wrapText="1"/>
    </xf>
    <xf numFmtId="0" fontId="1" fillId="0" borderId="1" xfId="49" applyFont="1" applyBorder="1" applyAlignment="1">
      <alignment horizontal="center" vertical="center"/>
    </xf>
    <xf numFmtId="0" fontId="1" fillId="0" borderId="1" xfId="50" applyFont="1" applyBorder="1" applyAlignment="1">
      <alignment horizontal="center" vertical="center"/>
    </xf>
    <xf numFmtId="176" fontId="1" fillId="0" borderId="1" xfId="49" applyNumberFormat="1" applyFont="1" applyBorder="1" applyAlignment="1">
      <alignment horizontal="center" vertical="center"/>
    </xf>
    <xf numFmtId="177" fontId="1" fillId="0" borderId="1" xfId="49" applyNumberFormat="1" applyFont="1" applyFill="1" applyBorder="1" applyAlignment="1">
      <alignment horizontal="center" vertical="center"/>
    </xf>
    <xf numFmtId="177" fontId="1" fillId="0" borderId="1" xfId="49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177" fontId="1" fillId="0" borderId="1" xfId="0" applyNumberFormat="1" applyFont="1" applyFill="1" applyBorder="1" applyAlignment="1">
      <alignment horizontal="center" vertical="center"/>
    </xf>
    <xf numFmtId="177" fontId="1" fillId="0" borderId="1" xfId="0" applyNumberFormat="1" applyFont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  <cellStyle name="常规_Sheet1_1" xfId="50"/>
    <cellStyle name="常规_Sheet1_3" xfId="51"/>
  </cellStyles>
  <tableStyles count="0" defaultTableStyle="TableStyleMedium2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88"/>
  <sheetViews>
    <sheetView tabSelected="1" zoomScale="110" zoomScaleNormal="110" workbookViewId="0">
      <pane ySplit="2" topLeftCell="A3" activePane="bottomLeft" state="frozen"/>
      <selection/>
      <selection pane="bottomLeft" activeCell="L9" sqref="L9"/>
    </sheetView>
  </sheetViews>
  <sheetFormatPr defaultColWidth="9" defaultRowHeight="14.25"/>
  <cols>
    <col min="1" max="1" width="5.08333333333333" style="2" customWidth="1"/>
    <col min="2" max="2" width="29.375" style="1" customWidth="1"/>
    <col min="3" max="3" width="14.8333333333333" style="2" customWidth="1"/>
    <col min="4" max="4" width="13.75" style="1" customWidth="1"/>
    <col min="5" max="5" width="7.66666666666667" style="1" customWidth="1"/>
    <col min="6" max="6" width="7.83333333333333" style="3"/>
    <col min="7" max="7" width="6.58333333333333" style="4" customWidth="1"/>
    <col min="8" max="8" width="5.66666666666667" style="1" customWidth="1"/>
    <col min="9" max="9" width="8.16666666666667" style="5" customWidth="1"/>
    <col min="10" max="16367" width="9" style="6"/>
  </cols>
  <sheetData>
    <row r="1" ht="65" customHeight="1" spans="1:9">
      <c r="A1" s="7" t="s">
        <v>0</v>
      </c>
      <c r="B1" s="7"/>
      <c r="C1" s="7"/>
      <c r="D1" s="7"/>
      <c r="E1" s="7"/>
      <c r="F1" s="8"/>
      <c r="G1" s="9"/>
      <c r="H1" s="7"/>
      <c r="I1" s="7"/>
    </row>
    <row r="2" s="1" customFormat="1" ht="17" customHeight="1" spans="1:9">
      <c r="A2" s="10" t="s">
        <v>1</v>
      </c>
      <c r="B2" s="11" t="s">
        <v>2</v>
      </c>
      <c r="C2" s="10" t="s">
        <v>3</v>
      </c>
      <c r="D2" s="10" t="s">
        <v>4</v>
      </c>
      <c r="E2" s="12" t="s">
        <v>5</v>
      </c>
      <c r="F2" s="13" t="s">
        <v>6</v>
      </c>
      <c r="G2" s="14" t="s">
        <v>7</v>
      </c>
      <c r="H2" s="10" t="s">
        <v>8</v>
      </c>
      <c r="I2" s="15" t="s">
        <v>9</v>
      </c>
    </row>
    <row r="3" s="1" customFormat="1" ht="17" customHeight="1" spans="1:9">
      <c r="A3" s="15">
        <v>1</v>
      </c>
      <c r="B3" s="16" t="s">
        <v>10</v>
      </c>
      <c r="C3" s="16" t="s">
        <v>11</v>
      </c>
      <c r="D3" s="16" t="s">
        <v>12</v>
      </c>
      <c r="E3" s="16" t="s">
        <v>13</v>
      </c>
      <c r="F3" s="17">
        <v>80.07</v>
      </c>
      <c r="G3" s="18">
        <f t="shared" ref="G3:G66" si="0">E3*0.5+F3*0.5</f>
        <v>70.535</v>
      </c>
      <c r="H3" s="15">
        <f>COUNTIF($C$3:C3,C3)</f>
        <v>1</v>
      </c>
      <c r="I3" s="15" t="s">
        <v>14</v>
      </c>
    </row>
    <row r="4" s="1" customFormat="1" ht="17" customHeight="1" spans="1:9">
      <c r="A4" s="15">
        <v>2</v>
      </c>
      <c r="B4" s="16" t="s">
        <v>10</v>
      </c>
      <c r="C4" s="16" t="s">
        <v>11</v>
      </c>
      <c r="D4" s="16" t="s">
        <v>15</v>
      </c>
      <c r="E4" s="16" t="s">
        <v>16</v>
      </c>
      <c r="F4" s="17">
        <v>79.43</v>
      </c>
      <c r="G4" s="18">
        <f t="shared" si="0"/>
        <v>70.165</v>
      </c>
      <c r="H4" s="15">
        <f>COUNTIF($C$3:C4,C4)</f>
        <v>2</v>
      </c>
      <c r="I4" s="15" t="s">
        <v>14</v>
      </c>
    </row>
    <row r="5" s="1" customFormat="1" ht="17" customHeight="1" spans="1:9">
      <c r="A5" s="15">
        <v>3</v>
      </c>
      <c r="B5" s="16" t="s">
        <v>10</v>
      </c>
      <c r="C5" s="16" t="s">
        <v>17</v>
      </c>
      <c r="D5" s="16" t="s">
        <v>18</v>
      </c>
      <c r="E5" s="16" t="s">
        <v>19</v>
      </c>
      <c r="F5" s="17">
        <v>85.43</v>
      </c>
      <c r="G5" s="18">
        <f t="shared" si="0"/>
        <v>82.415</v>
      </c>
      <c r="H5" s="15">
        <f>COUNTIF($C$3:C5,C5)</f>
        <v>1</v>
      </c>
      <c r="I5" s="15" t="s">
        <v>14</v>
      </c>
    </row>
    <row r="6" s="1" customFormat="1" ht="17" customHeight="1" spans="1:9">
      <c r="A6" s="15">
        <v>4</v>
      </c>
      <c r="B6" s="16" t="s">
        <v>10</v>
      </c>
      <c r="C6" s="16" t="s">
        <v>17</v>
      </c>
      <c r="D6" s="16" t="s">
        <v>20</v>
      </c>
      <c r="E6" s="16" t="s">
        <v>21</v>
      </c>
      <c r="F6" s="17">
        <v>81.64</v>
      </c>
      <c r="G6" s="18">
        <f t="shared" si="0"/>
        <v>79.77</v>
      </c>
      <c r="H6" s="15">
        <f>COUNTIF($C$3:C6,C6)</f>
        <v>2</v>
      </c>
      <c r="I6" s="15"/>
    </row>
    <row r="7" s="1" customFormat="1" ht="17" customHeight="1" spans="1:9">
      <c r="A7" s="15">
        <v>5</v>
      </c>
      <c r="B7" s="16" t="s">
        <v>10</v>
      </c>
      <c r="C7" s="16" t="s">
        <v>17</v>
      </c>
      <c r="D7" s="16" t="s">
        <v>22</v>
      </c>
      <c r="E7" s="16" t="s">
        <v>23</v>
      </c>
      <c r="F7" s="17">
        <v>82.86</v>
      </c>
      <c r="G7" s="18">
        <f t="shared" si="0"/>
        <v>79.43</v>
      </c>
      <c r="H7" s="15">
        <f>COUNTIF($C$3:C7,C7)</f>
        <v>3</v>
      </c>
      <c r="I7" s="15"/>
    </row>
    <row r="8" s="1" customFormat="1" ht="17" customHeight="1" spans="1:9">
      <c r="A8" s="15">
        <v>6</v>
      </c>
      <c r="B8" s="16" t="s">
        <v>10</v>
      </c>
      <c r="C8" s="16" t="s">
        <v>17</v>
      </c>
      <c r="D8" s="16" t="s">
        <v>24</v>
      </c>
      <c r="E8" s="16" t="s">
        <v>25</v>
      </c>
      <c r="F8" s="17"/>
      <c r="G8" s="18">
        <f t="shared" si="0"/>
        <v>37.6</v>
      </c>
      <c r="H8" s="15"/>
      <c r="I8" s="15" t="s">
        <v>26</v>
      </c>
    </row>
    <row r="9" s="1" customFormat="1" ht="17" customHeight="1" spans="1:9">
      <c r="A9" s="15">
        <v>7</v>
      </c>
      <c r="B9" s="16" t="s">
        <v>10</v>
      </c>
      <c r="C9" s="16" t="s">
        <v>17</v>
      </c>
      <c r="D9" s="16" t="s">
        <v>27</v>
      </c>
      <c r="E9" s="16" t="s">
        <v>28</v>
      </c>
      <c r="F9" s="17"/>
      <c r="G9" s="18">
        <f t="shared" si="0"/>
        <v>35.75</v>
      </c>
      <c r="H9" s="15"/>
      <c r="I9" s="15" t="s">
        <v>26</v>
      </c>
    </row>
    <row r="10" s="1" customFormat="1" ht="17" customHeight="1" spans="1:9">
      <c r="A10" s="15">
        <v>8</v>
      </c>
      <c r="B10" s="16" t="s">
        <v>10</v>
      </c>
      <c r="C10" s="16" t="s">
        <v>29</v>
      </c>
      <c r="D10" s="16" t="s">
        <v>30</v>
      </c>
      <c r="E10" s="16" t="s">
        <v>31</v>
      </c>
      <c r="F10" s="17">
        <v>86.93</v>
      </c>
      <c r="G10" s="18">
        <f t="shared" si="0"/>
        <v>75.615</v>
      </c>
      <c r="H10" s="15">
        <f>COUNTIF($C$3:C10,C10)</f>
        <v>1</v>
      </c>
      <c r="I10" s="15" t="s">
        <v>14</v>
      </c>
    </row>
    <row r="11" s="1" customFormat="1" ht="17" customHeight="1" spans="1:9">
      <c r="A11" s="15">
        <v>9</v>
      </c>
      <c r="B11" s="16" t="s">
        <v>10</v>
      </c>
      <c r="C11" s="16" t="s">
        <v>29</v>
      </c>
      <c r="D11" s="16" t="s">
        <v>32</v>
      </c>
      <c r="E11" s="16" t="s">
        <v>16</v>
      </c>
      <c r="F11" s="17">
        <v>81</v>
      </c>
      <c r="G11" s="18">
        <f t="shared" si="0"/>
        <v>70.95</v>
      </c>
      <c r="H11" s="15">
        <f>COUNTIF($C$3:C11,C11)</f>
        <v>2</v>
      </c>
      <c r="I11" s="15"/>
    </row>
    <row r="12" s="1" customFormat="1" ht="17" customHeight="1" spans="1:9">
      <c r="A12" s="15">
        <v>10</v>
      </c>
      <c r="B12" s="16" t="s">
        <v>10</v>
      </c>
      <c r="C12" s="16" t="s">
        <v>29</v>
      </c>
      <c r="D12" s="16" t="s">
        <v>33</v>
      </c>
      <c r="E12" s="16" t="s">
        <v>34</v>
      </c>
      <c r="F12" s="17">
        <v>72.71</v>
      </c>
      <c r="G12" s="18">
        <f t="shared" si="0"/>
        <v>62.355</v>
      </c>
      <c r="H12" s="15">
        <f>COUNTIF($C$3:C12,C12)</f>
        <v>3</v>
      </c>
      <c r="I12" s="15"/>
    </row>
    <row r="13" s="1" customFormat="1" ht="17" customHeight="1" spans="1:9">
      <c r="A13" s="15">
        <v>11</v>
      </c>
      <c r="B13" s="16" t="s">
        <v>35</v>
      </c>
      <c r="C13" s="16" t="s">
        <v>36</v>
      </c>
      <c r="D13" s="16" t="s">
        <v>37</v>
      </c>
      <c r="E13" s="16" t="s">
        <v>38</v>
      </c>
      <c r="F13" s="17">
        <v>85.07</v>
      </c>
      <c r="G13" s="18">
        <f t="shared" si="0"/>
        <v>72.185</v>
      </c>
      <c r="H13" s="15">
        <f>COUNTIF($C$3:C13,C13)</f>
        <v>1</v>
      </c>
      <c r="I13" s="15" t="s">
        <v>14</v>
      </c>
    </row>
    <row r="14" s="1" customFormat="1" ht="17" customHeight="1" spans="1:9">
      <c r="A14" s="15">
        <v>12</v>
      </c>
      <c r="B14" s="16" t="s">
        <v>35</v>
      </c>
      <c r="C14" s="16" t="s">
        <v>36</v>
      </c>
      <c r="D14" s="16" t="s">
        <v>39</v>
      </c>
      <c r="E14" s="16" t="s">
        <v>40</v>
      </c>
      <c r="F14" s="17">
        <v>83.07</v>
      </c>
      <c r="G14" s="18">
        <f t="shared" si="0"/>
        <v>72.135</v>
      </c>
      <c r="H14" s="15">
        <f>COUNTIF($C$3:C14,C14)</f>
        <v>2</v>
      </c>
      <c r="I14" s="15"/>
    </row>
    <row r="15" s="1" customFormat="1" ht="17" customHeight="1" spans="1:9">
      <c r="A15" s="15">
        <v>13</v>
      </c>
      <c r="B15" s="16" t="s">
        <v>35</v>
      </c>
      <c r="C15" s="16" t="s">
        <v>36</v>
      </c>
      <c r="D15" s="16" t="s">
        <v>41</v>
      </c>
      <c r="E15" s="16" t="s">
        <v>42</v>
      </c>
      <c r="F15" s="17">
        <v>84.36</v>
      </c>
      <c r="G15" s="18">
        <f t="shared" si="0"/>
        <v>71.53</v>
      </c>
      <c r="H15" s="15">
        <f>COUNTIF($C$3:C15,C15)</f>
        <v>3</v>
      </c>
      <c r="I15" s="15"/>
    </row>
    <row r="16" s="1" customFormat="1" ht="17" customHeight="1" spans="1:9">
      <c r="A16" s="15">
        <v>14</v>
      </c>
      <c r="B16" s="16" t="s">
        <v>35</v>
      </c>
      <c r="C16" s="16" t="s">
        <v>36</v>
      </c>
      <c r="D16" s="16" t="s">
        <v>43</v>
      </c>
      <c r="E16" s="16" t="s">
        <v>44</v>
      </c>
      <c r="F16" s="17">
        <v>80.07</v>
      </c>
      <c r="G16" s="18">
        <f t="shared" si="0"/>
        <v>69.835</v>
      </c>
      <c r="H16" s="15">
        <f>COUNTIF($C$3:C16,C16)</f>
        <v>4</v>
      </c>
      <c r="I16" s="15"/>
    </row>
    <row r="17" s="1" customFormat="1" ht="17" customHeight="1" spans="1:9">
      <c r="A17" s="15">
        <v>15</v>
      </c>
      <c r="B17" s="16" t="s">
        <v>35</v>
      </c>
      <c r="C17" s="16" t="s">
        <v>36</v>
      </c>
      <c r="D17" s="16" t="s">
        <v>45</v>
      </c>
      <c r="E17" s="16" t="s">
        <v>46</v>
      </c>
      <c r="F17" s="17">
        <v>75.71</v>
      </c>
      <c r="G17" s="18">
        <f t="shared" si="0"/>
        <v>68.755</v>
      </c>
      <c r="H17" s="15">
        <f>COUNTIF($C$3:C17,C17)</f>
        <v>5</v>
      </c>
      <c r="I17" s="15"/>
    </row>
    <row r="18" s="1" customFormat="1" ht="17" customHeight="1" spans="1:9">
      <c r="A18" s="15">
        <v>16</v>
      </c>
      <c r="B18" s="16" t="s">
        <v>35</v>
      </c>
      <c r="C18" s="16" t="s">
        <v>47</v>
      </c>
      <c r="D18" s="16" t="s">
        <v>48</v>
      </c>
      <c r="E18" s="16" t="s">
        <v>49</v>
      </c>
      <c r="F18" s="17">
        <v>83.64</v>
      </c>
      <c r="G18" s="18">
        <f t="shared" si="0"/>
        <v>72.17</v>
      </c>
      <c r="H18" s="15">
        <f>COUNTIF($C$3:C18,C18)</f>
        <v>1</v>
      </c>
      <c r="I18" s="15" t="s">
        <v>14</v>
      </c>
    </row>
    <row r="19" s="1" customFormat="1" ht="17" customHeight="1" spans="1:9">
      <c r="A19" s="15">
        <v>17</v>
      </c>
      <c r="B19" s="16" t="s">
        <v>35</v>
      </c>
      <c r="C19" s="16" t="s">
        <v>47</v>
      </c>
      <c r="D19" s="16" t="s">
        <v>50</v>
      </c>
      <c r="E19" s="16" t="s">
        <v>51</v>
      </c>
      <c r="F19" s="19">
        <v>79.86</v>
      </c>
      <c r="G19" s="18">
        <f t="shared" si="0"/>
        <v>69.68</v>
      </c>
      <c r="H19" s="15">
        <f>COUNTIF($C$3:C19,C19)</f>
        <v>2</v>
      </c>
      <c r="I19" s="15"/>
    </row>
    <row r="20" s="1" customFormat="1" ht="17" customHeight="1" spans="1:9">
      <c r="A20" s="15">
        <v>18</v>
      </c>
      <c r="B20" s="16" t="s">
        <v>35</v>
      </c>
      <c r="C20" s="16" t="s">
        <v>47</v>
      </c>
      <c r="D20" s="16" t="s">
        <v>52</v>
      </c>
      <c r="E20" s="16" t="s">
        <v>53</v>
      </c>
      <c r="F20" s="17">
        <v>77.36</v>
      </c>
      <c r="G20" s="18">
        <f t="shared" si="0"/>
        <v>69.08</v>
      </c>
      <c r="H20" s="15">
        <f>COUNTIF($C$3:C20,C20)</f>
        <v>3</v>
      </c>
      <c r="I20" s="15"/>
    </row>
    <row r="21" s="1" customFormat="1" ht="17" customHeight="1" spans="1:9">
      <c r="A21" s="15">
        <v>19</v>
      </c>
      <c r="B21" s="16" t="s">
        <v>35</v>
      </c>
      <c r="C21" s="16" t="s">
        <v>47</v>
      </c>
      <c r="D21" s="16" t="s">
        <v>54</v>
      </c>
      <c r="E21" s="16" t="s">
        <v>55</v>
      </c>
      <c r="F21" s="17">
        <v>78.21</v>
      </c>
      <c r="G21" s="18">
        <f t="shared" si="0"/>
        <v>67.755</v>
      </c>
      <c r="H21" s="15">
        <f>COUNTIF($C$3:C21,C21)</f>
        <v>4</v>
      </c>
      <c r="I21" s="15"/>
    </row>
    <row r="22" s="1" customFormat="1" ht="17" customHeight="1" spans="1:9">
      <c r="A22" s="15">
        <v>20</v>
      </c>
      <c r="B22" s="16" t="s">
        <v>35</v>
      </c>
      <c r="C22" s="16" t="s">
        <v>47</v>
      </c>
      <c r="D22" s="16" t="s">
        <v>56</v>
      </c>
      <c r="E22" s="16" t="s">
        <v>57</v>
      </c>
      <c r="F22" s="17">
        <v>80.79</v>
      </c>
      <c r="G22" s="18">
        <f t="shared" si="0"/>
        <v>67.045</v>
      </c>
      <c r="H22" s="15">
        <f>COUNTIF($C$3:C22,C22)</f>
        <v>5</v>
      </c>
      <c r="I22" s="15"/>
    </row>
    <row r="23" s="1" customFormat="1" ht="17" customHeight="1" spans="1:9">
      <c r="A23" s="15">
        <v>21</v>
      </c>
      <c r="B23" s="16" t="s">
        <v>35</v>
      </c>
      <c r="C23" s="16" t="s">
        <v>58</v>
      </c>
      <c r="D23" s="16" t="s">
        <v>59</v>
      </c>
      <c r="E23" s="16" t="s">
        <v>60</v>
      </c>
      <c r="F23" s="17">
        <v>87.36</v>
      </c>
      <c r="G23" s="18">
        <f t="shared" si="0"/>
        <v>79.48</v>
      </c>
      <c r="H23" s="15">
        <f>COUNTIF($C$3:C23,C23)</f>
        <v>1</v>
      </c>
      <c r="I23" s="15" t="s">
        <v>14</v>
      </c>
    </row>
    <row r="24" s="1" customFormat="1" ht="17" customHeight="1" spans="1:9">
      <c r="A24" s="15">
        <v>22</v>
      </c>
      <c r="B24" s="16" t="s">
        <v>61</v>
      </c>
      <c r="C24" s="16" t="s">
        <v>62</v>
      </c>
      <c r="D24" s="16" t="s">
        <v>63</v>
      </c>
      <c r="E24" s="16" t="s">
        <v>64</v>
      </c>
      <c r="F24" s="17">
        <v>82.64</v>
      </c>
      <c r="G24" s="18">
        <f t="shared" si="0"/>
        <v>72.42</v>
      </c>
      <c r="H24" s="15">
        <f>COUNTIF($C$3:C24,C24)</f>
        <v>1</v>
      </c>
      <c r="I24" s="15" t="s">
        <v>14</v>
      </c>
    </row>
    <row r="25" s="1" customFormat="1" ht="17" customHeight="1" spans="1:9">
      <c r="A25" s="15">
        <v>23</v>
      </c>
      <c r="B25" s="16" t="s">
        <v>61</v>
      </c>
      <c r="C25" s="16" t="s">
        <v>62</v>
      </c>
      <c r="D25" s="16" t="s">
        <v>65</v>
      </c>
      <c r="E25" s="16" t="s">
        <v>66</v>
      </c>
      <c r="F25" s="17">
        <v>81.5</v>
      </c>
      <c r="G25" s="18">
        <f t="shared" si="0"/>
        <v>70.3</v>
      </c>
      <c r="H25" s="15">
        <f>COUNTIF($C$3:C25,C25)</f>
        <v>2</v>
      </c>
      <c r="I25" s="15"/>
    </row>
    <row r="26" s="1" customFormat="1" ht="17" customHeight="1" spans="1:9">
      <c r="A26" s="15">
        <v>24</v>
      </c>
      <c r="B26" s="16" t="s">
        <v>61</v>
      </c>
      <c r="C26" s="16" t="s">
        <v>62</v>
      </c>
      <c r="D26" s="16" t="s">
        <v>67</v>
      </c>
      <c r="E26" s="16" t="s">
        <v>68</v>
      </c>
      <c r="F26" s="17">
        <v>76.79</v>
      </c>
      <c r="G26" s="18">
        <f t="shared" si="0"/>
        <v>69.845</v>
      </c>
      <c r="H26" s="15">
        <f>COUNTIF($C$3:C26,C26)</f>
        <v>3</v>
      </c>
      <c r="I26" s="15"/>
    </row>
    <row r="27" s="1" customFormat="1" ht="17" customHeight="1" spans="1:9">
      <c r="A27" s="15">
        <v>25</v>
      </c>
      <c r="B27" s="16" t="s">
        <v>61</v>
      </c>
      <c r="C27" s="16" t="s">
        <v>62</v>
      </c>
      <c r="D27" s="16" t="s">
        <v>69</v>
      </c>
      <c r="E27" s="16" t="s">
        <v>70</v>
      </c>
      <c r="F27" s="17">
        <v>83.86</v>
      </c>
      <c r="G27" s="18">
        <f t="shared" si="0"/>
        <v>69.48</v>
      </c>
      <c r="H27" s="15">
        <f>COUNTIF($C$3:C27,C27)</f>
        <v>4</v>
      </c>
      <c r="I27" s="15"/>
    </row>
    <row r="28" s="1" customFormat="1" ht="17" customHeight="1" spans="1:9">
      <c r="A28" s="15">
        <v>26</v>
      </c>
      <c r="B28" s="16" t="s">
        <v>61</v>
      </c>
      <c r="C28" s="16" t="s">
        <v>62</v>
      </c>
      <c r="D28" s="16" t="s">
        <v>71</v>
      </c>
      <c r="E28" s="16" t="s">
        <v>72</v>
      </c>
      <c r="F28" s="17">
        <v>75.36</v>
      </c>
      <c r="G28" s="18">
        <f t="shared" si="0"/>
        <v>65.08</v>
      </c>
      <c r="H28" s="15">
        <f>COUNTIF($C$3:C28,C28)</f>
        <v>5</v>
      </c>
      <c r="I28" s="15"/>
    </row>
    <row r="29" s="1" customFormat="1" ht="17" customHeight="1" spans="1:9">
      <c r="A29" s="15">
        <v>27</v>
      </c>
      <c r="B29" s="16" t="s">
        <v>73</v>
      </c>
      <c r="C29" s="16" t="s">
        <v>74</v>
      </c>
      <c r="D29" s="16" t="s">
        <v>75</v>
      </c>
      <c r="E29" s="16" t="s">
        <v>31</v>
      </c>
      <c r="F29" s="17">
        <v>85</v>
      </c>
      <c r="G29" s="18">
        <f t="shared" si="0"/>
        <v>74.65</v>
      </c>
      <c r="H29" s="15">
        <f>COUNTIF($C$3:C29,C29)</f>
        <v>1</v>
      </c>
      <c r="I29" s="15" t="s">
        <v>14</v>
      </c>
    </row>
    <row r="30" s="1" customFormat="1" ht="17" customHeight="1" spans="1:9">
      <c r="A30" s="15">
        <v>28</v>
      </c>
      <c r="B30" s="16" t="s">
        <v>73</v>
      </c>
      <c r="C30" s="16" t="s">
        <v>74</v>
      </c>
      <c r="D30" s="16" t="s">
        <v>76</v>
      </c>
      <c r="E30" s="16" t="s">
        <v>77</v>
      </c>
      <c r="F30" s="17">
        <v>77.57</v>
      </c>
      <c r="G30" s="18">
        <f t="shared" si="0"/>
        <v>63.785</v>
      </c>
      <c r="H30" s="15">
        <f>COUNTIF($C$3:C30,C30)</f>
        <v>2</v>
      </c>
      <c r="I30" s="15"/>
    </row>
    <row r="31" s="1" customFormat="1" ht="17" customHeight="1" spans="1:9">
      <c r="A31" s="15">
        <v>29</v>
      </c>
      <c r="B31" s="16" t="s">
        <v>73</v>
      </c>
      <c r="C31" s="16" t="s">
        <v>78</v>
      </c>
      <c r="D31" s="16" t="s">
        <v>79</v>
      </c>
      <c r="E31" s="16" t="s">
        <v>80</v>
      </c>
      <c r="F31" s="17"/>
      <c r="G31" s="18">
        <f t="shared" si="0"/>
        <v>33.35</v>
      </c>
      <c r="H31" s="15"/>
      <c r="I31" s="15" t="s">
        <v>26</v>
      </c>
    </row>
    <row r="32" s="1" customFormat="1" ht="17" customHeight="1" spans="1:9">
      <c r="A32" s="15">
        <v>30</v>
      </c>
      <c r="B32" s="16" t="s">
        <v>73</v>
      </c>
      <c r="C32" s="16" t="s">
        <v>81</v>
      </c>
      <c r="D32" s="16" t="s">
        <v>82</v>
      </c>
      <c r="E32" s="16" t="s">
        <v>83</v>
      </c>
      <c r="F32" s="17">
        <v>83.36</v>
      </c>
      <c r="G32" s="18">
        <f t="shared" si="0"/>
        <v>69.68</v>
      </c>
      <c r="H32" s="15">
        <f>COUNTIF($C$3:C32,C32)</f>
        <v>1</v>
      </c>
      <c r="I32" s="15" t="s">
        <v>14</v>
      </c>
    </row>
    <row r="33" s="1" customFormat="1" ht="17" customHeight="1" spans="1:9">
      <c r="A33" s="15">
        <v>31</v>
      </c>
      <c r="B33" s="16" t="s">
        <v>73</v>
      </c>
      <c r="C33" s="16" t="s">
        <v>81</v>
      </c>
      <c r="D33" s="16" t="s">
        <v>84</v>
      </c>
      <c r="E33" s="16" t="s">
        <v>85</v>
      </c>
      <c r="F33" s="17">
        <v>80.71</v>
      </c>
      <c r="G33" s="18">
        <f t="shared" si="0"/>
        <v>66.655</v>
      </c>
      <c r="H33" s="15">
        <f>COUNTIF($C$3:C33,C33)</f>
        <v>2</v>
      </c>
      <c r="I33" s="15"/>
    </row>
    <row r="34" s="1" customFormat="1" ht="17" customHeight="1" spans="1:9">
      <c r="A34" s="15">
        <v>32</v>
      </c>
      <c r="B34" s="16" t="s">
        <v>73</v>
      </c>
      <c r="C34" s="16" t="s">
        <v>86</v>
      </c>
      <c r="D34" s="16" t="s">
        <v>87</v>
      </c>
      <c r="E34" s="16" t="s">
        <v>88</v>
      </c>
      <c r="F34" s="17">
        <v>85.79</v>
      </c>
      <c r="G34" s="18">
        <f t="shared" si="0"/>
        <v>76.695</v>
      </c>
      <c r="H34" s="15">
        <f>COUNTIF($C$3:C34,C34)</f>
        <v>1</v>
      </c>
      <c r="I34" s="15" t="s">
        <v>14</v>
      </c>
    </row>
    <row r="35" s="1" customFormat="1" ht="17" customHeight="1" spans="1:9">
      <c r="A35" s="15">
        <v>33</v>
      </c>
      <c r="B35" s="16" t="s">
        <v>73</v>
      </c>
      <c r="C35" s="16" t="s">
        <v>86</v>
      </c>
      <c r="D35" s="16" t="s">
        <v>89</v>
      </c>
      <c r="E35" s="16" t="s">
        <v>90</v>
      </c>
      <c r="F35" s="17">
        <v>84.5</v>
      </c>
      <c r="G35" s="18">
        <f t="shared" si="0"/>
        <v>74.55</v>
      </c>
      <c r="H35" s="15">
        <f>COUNTIF($C$3:C35,C35)</f>
        <v>2</v>
      </c>
      <c r="I35" s="15"/>
    </row>
    <row r="36" s="1" customFormat="1" ht="17" customHeight="1" spans="1:9">
      <c r="A36" s="15">
        <v>34</v>
      </c>
      <c r="B36" s="16" t="s">
        <v>73</v>
      </c>
      <c r="C36" s="16" t="s">
        <v>86</v>
      </c>
      <c r="D36" s="16" t="s">
        <v>91</v>
      </c>
      <c r="E36" s="16" t="s">
        <v>92</v>
      </c>
      <c r="F36" s="17">
        <v>81</v>
      </c>
      <c r="G36" s="18">
        <f t="shared" si="0"/>
        <v>73</v>
      </c>
      <c r="H36" s="15">
        <f>COUNTIF($C$3:C36,C36)</f>
        <v>3</v>
      </c>
      <c r="I36" s="15"/>
    </row>
    <row r="37" s="1" customFormat="1" ht="17" customHeight="1" spans="1:9">
      <c r="A37" s="15">
        <v>35</v>
      </c>
      <c r="B37" s="16" t="s">
        <v>73</v>
      </c>
      <c r="C37" s="16" t="s">
        <v>86</v>
      </c>
      <c r="D37" s="16" t="s">
        <v>93</v>
      </c>
      <c r="E37" s="16" t="s">
        <v>94</v>
      </c>
      <c r="F37" s="17">
        <v>81.71</v>
      </c>
      <c r="G37" s="18">
        <f t="shared" si="0"/>
        <v>72.155</v>
      </c>
      <c r="H37" s="15">
        <f>COUNTIF($C$3:C37,C37)</f>
        <v>4</v>
      </c>
      <c r="I37" s="15"/>
    </row>
    <row r="38" s="1" customFormat="1" ht="17" customHeight="1" spans="1:9">
      <c r="A38" s="15">
        <v>36</v>
      </c>
      <c r="B38" s="16" t="s">
        <v>73</v>
      </c>
      <c r="C38" s="16" t="s">
        <v>86</v>
      </c>
      <c r="D38" s="16" t="s">
        <v>95</v>
      </c>
      <c r="E38" s="16" t="s">
        <v>96</v>
      </c>
      <c r="F38" s="17"/>
      <c r="G38" s="18">
        <f t="shared" si="0"/>
        <v>30.7</v>
      </c>
      <c r="H38" s="15"/>
      <c r="I38" s="15" t="s">
        <v>26</v>
      </c>
    </row>
    <row r="39" s="1" customFormat="1" ht="17" customHeight="1" spans="1:9">
      <c r="A39" s="15">
        <v>37</v>
      </c>
      <c r="B39" s="16" t="s">
        <v>73</v>
      </c>
      <c r="C39" s="16" t="s">
        <v>97</v>
      </c>
      <c r="D39" s="16" t="s">
        <v>98</v>
      </c>
      <c r="E39" s="16" t="s">
        <v>99</v>
      </c>
      <c r="F39" s="17">
        <v>82.93</v>
      </c>
      <c r="G39" s="18">
        <f t="shared" si="0"/>
        <v>71.515</v>
      </c>
      <c r="H39" s="15">
        <f>COUNTIF($C$3:C39,C39)</f>
        <v>1</v>
      </c>
      <c r="I39" s="15" t="s">
        <v>14</v>
      </c>
    </row>
    <row r="40" s="1" customFormat="1" ht="17" customHeight="1" spans="1:9">
      <c r="A40" s="15">
        <v>38</v>
      </c>
      <c r="B40" s="16" t="s">
        <v>73</v>
      </c>
      <c r="C40" s="16" t="s">
        <v>97</v>
      </c>
      <c r="D40" s="16" t="s">
        <v>100</v>
      </c>
      <c r="E40" s="16" t="s">
        <v>101</v>
      </c>
      <c r="F40" s="17"/>
      <c r="G40" s="18">
        <f t="shared" si="0"/>
        <v>26.35</v>
      </c>
      <c r="H40" s="15"/>
      <c r="I40" s="15" t="s">
        <v>26</v>
      </c>
    </row>
    <row r="41" s="1" customFormat="1" ht="17" customHeight="1" spans="1:9">
      <c r="A41" s="15">
        <v>39</v>
      </c>
      <c r="B41" s="16" t="s">
        <v>102</v>
      </c>
      <c r="C41" s="16" t="s">
        <v>103</v>
      </c>
      <c r="D41" s="16" t="s">
        <v>104</v>
      </c>
      <c r="E41" s="16" t="s">
        <v>105</v>
      </c>
      <c r="F41" s="17">
        <v>80.64</v>
      </c>
      <c r="G41" s="18">
        <f t="shared" si="0"/>
        <v>67.37</v>
      </c>
      <c r="H41" s="15">
        <f>COUNTIF($C$3:C41,C41)</f>
        <v>1</v>
      </c>
      <c r="I41" s="15" t="s">
        <v>14</v>
      </c>
    </row>
    <row r="42" s="1" customFormat="1" ht="17" customHeight="1" spans="1:9">
      <c r="A42" s="15">
        <v>40</v>
      </c>
      <c r="B42" s="16" t="s">
        <v>102</v>
      </c>
      <c r="C42" s="16" t="s">
        <v>106</v>
      </c>
      <c r="D42" s="16" t="s">
        <v>107</v>
      </c>
      <c r="E42" s="16" t="s">
        <v>108</v>
      </c>
      <c r="F42" s="17">
        <v>77.86</v>
      </c>
      <c r="G42" s="18">
        <f t="shared" si="0"/>
        <v>65.18</v>
      </c>
      <c r="H42" s="15">
        <f>COUNTIF($C$3:C42,C42)</f>
        <v>1</v>
      </c>
      <c r="I42" s="15" t="s">
        <v>14</v>
      </c>
    </row>
    <row r="43" s="1" customFormat="1" ht="17" customHeight="1" spans="1:9">
      <c r="A43" s="15">
        <v>41</v>
      </c>
      <c r="B43" s="16" t="s">
        <v>102</v>
      </c>
      <c r="C43" s="16" t="s">
        <v>109</v>
      </c>
      <c r="D43" s="16" t="s">
        <v>110</v>
      </c>
      <c r="E43" s="16" t="s">
        <v>111</v>
      </c>
      <c r="F43" s="17">
        <v>80.79</v>
      </c>
      <c r="G43" s="18">
        <f t="shared" si="0"/>
        <v>66.995</v>
      </c>
      <c r="H43" s="15">
        <f>COUNTIF($C$3:C43,C43)</f>
        <v>1</v>
      </c>
      <c r="I43" s="15" t="s">
        <v>14</v>
      </c>
    </row>
    <row r="44" s="1" customFormat="1" ht="17" customHeight="1" spans="1:9">
      <c r="A44" s="15">
        <v>42</v>
      </c>
      <c r="B44" s="16" t="s">
        <v>102</v>
      </c>
      <c r="C44" s="16" t="s">
        <v>109</v>
      </c>
      <c r="D44" s="16" t="s">
        <v>112</v>
      </c>
      <c r="E44" s="16" t="s">
        <v>113</v>
      </c>
      <c r="F44" s="17"/>
      <c r="G44" s="18">
        <f t="shared" si="0"/>
        <v>25.4</v>
      </c>
      <c r="H44" s="15"/>
      <c r="I44" s="15" t="s">
        <v>26</v>
      </c>
    </row>
    <row r="45" s="1" customFormat="1" ht="17" customHeight="1" spans="1:9">
      <c r="A45" s="15">
        <v>43</v>
      </c>
      <c r="B45" s="16" t="s">
        <v>102</v>
      </c>
      <c r="C45" s="16" t="s">
        <v>114</v>
      </c>
      <c r="D45" s="16" t="s">
        <v>115</v>
      </c>
      <c r="E45" s="16" t="s">
        <v>116</v>
      </c>
      <c r="F45" s="17">
        <v>85.86</v>
      </c>
      <c r="G45" s="18">
        <f t="shared" si="0"/>
        <v>73.13</v>
      </c>
      <c r="H45" s="15">
        <f>COUNTIF($C$3:C45,C45)</f>
        <v>1</v>
      </c>
      <c r="I45" s="15" t="s">
        <v>14</v>
      </c>
    </row>
    <row r="46" s="1" customFormat="1" ht="17" customHeight="1" spans="1:9">
      <c r="A46" s="15">
        <v>44</v>
      </c>
      <c r="B46" s="16" t="s">
        <v>102</v>
      </c>
      <c r="C46" s="16" t="s">
        <v>114</v>
      </c>
      <c r="D46" s="16" t="s">
        <v>117</v>
      </c>
      <c r="E46" s="16" t="s">
        <v>118</v>
      </c>
      <c r="F46" s="17">
        <v>82.43</v>
      </c>
      <c r="G46" s="18">
        <f t="shared" si="0"/>
        <v>71.115</v>
      </c>
      <c r="H46" s="15">
        <f>COUNTIF($C$3:C46,C46)</f>
        <v>2</v>
      </c>
      <c r="I46" s="15"/>
    </row>
    <row r="47" s="1" customFormat="1" ht="17" customHeight="1" spans="1:9">
      <c r="A47" s="15">
        <v>45</v>
      </c>
      <c r="B47" s="16" t="s">
        <v>102</v>
      </c>
      <c r="C47" s="16" t="s">
        <v>119</v>
      </c>
      <c r="D47" s="16" t="s">
        <v>120</v>
      </c>
      <c r="E47" s="16" t="s">
        <v>121</v>
      </c>
      <c r="F47" s="17">
        <v>82.93</v>
      </c>
      <c r="G47" s="18">
        <f t="shared" si="0"/>
        <v>74.115</v>
      </c>
      <c r="H47" s="15">
        <f>COUNTIF($C$3:C47,C47)</f>
        <v>1</v>
      </c>
      <c r="I47" s="15" t="s">
        <v>14</v>
      </c>
    </row>
    <row r="48" s="1" customFormat="1" ht="17" customHeight="1" spans="1:9">
      <c r="A48" s="15">
        <v>46</v>
      </c>
      <c r="B48" s="16" t="s">
        <v>102</v>
      </c>
      <c r="C48" s="16" t="s">
        <v>122</v>
      </c>
      <c r="D48" s="16" t="s">
        <v>123</v>
      </c>
      <c r="E48" s="16" t="s">
        <v>124</v>
      </c>
      <c r="F48" s="17">
        <v>83.93</v>
      </c>
      <c r="G48" s="18">
        <f t="shared" si="0"/>
        <v>70.365</v>
      </c>
      <c r="H48" s="15">
        <f>COUNTIF($C$3:C48,C48)</f>
        <v>1</v>
      </c>
      <c r="I48" s="15" t="s">
        <v>14</v>
      </c>
    </row>
    <row r="49" s="1" customFormat="1" ht="17" customHeight="1" spans="1:9">
      <c r="A49" s="15">
        <v>47</v>
      </c>
      <c r="B49" s="16" t="s">
        <v>102</v>
      </c>
      <c r="C49" s="16" t="s">
        <v>122</v>
      </c>
      <c r="D49" s="16" t="s">
        <v>125</v>
      </c>
      <c r="E49" s="16" t="s">
        <v>126</v>
      </c>
      <c r="F49" s="17">
        <v>83.57</v>
      </c>
      <c r="G49" s="18">
        <f t="shared" si="0"/>
        <v>66.985</v>
      </c>
      <c r="H49" s="15">
        <f>COUNTIF($C$3:C49,C49)</f>
        <v>2</v>
      </c>
      <c r="I49" s="15"/>
    </row>
    <row r="50" s="1" customFormat="1" ht="17" customHeight="1" spans="1:9">
      <c r="A50" s="15">
        <v>48</v>
      </c>
      <c r="B50" s="16" t="s">
        <v>102</v>
      </c>
      <c r="C50" s="16" t="s">
        <v>122</v>
      </c>
      <c r="D50" s="16" t="s">
        <v>127</v>
      </c>
      <c r="E50" s="16" t="s">
        <v>85</v>
      </c>
      <c r="F50" s="17">
        <v>79.57</v>
      </c>
      <c r="G50" s="18">
        <f t="shared" si="0"/>
        <v>66.085</v>
      </c>
      <c r="H50" s="15">
        <f>COUNTIF($C$3:C50,C50)</f>
        <v>3</v>
      </c>
      <c r="I50" s="15"/>
    </row>
    <row r="51" s="1" customFormat="1" ht="17" customHeight="1" spans="1:9">
      <c r="A51" s="15">
        <v>49</v>
      </c>
      <c r="B51" s="16" t="s">
        <v>102</v>
      </c>
      <c r="C51" s="16" t="s">
        <v>122</v>
      </c>
      <c r="D51" s="16" t="s">
        <v>128</v>
      </c>
      <c r="E51" s="16" t="s">
        <v>129</v>
      </c>
      <c r="F51" s="17">
        <v>80.07</v>
      </c>
      <c r="G51" s="18">
        <f t="shared" si="0"/>
        <v>65.635</v>
      </c>
      <c r="H51" s="15">
        <f>COUNTIF($C$3:C51,C51)</f>
        <v>4</v>
      </c>
      <c r="I51" s="15"/>
    </row>
    <row r="52" s="1" customFormat="1" ht="17" customHeight="1" spans="1:9">
      <c r="A52" s="15">
        <v>50</v>
      </c>
      <c r="B52" s="16" t="s">
        <v>102</v>
      </c>
      <c r="C52" s="16" t="s">
        <v>122</v>
      </c>
      <c r="D52" s="16" t="s">
        <v>130</v>
      </c>
      <c r="E52" s="16" t="s">
        <v>131</v>
      </c>
      <c r="F52" s="17">
        <v>80.14</v>
      </c>
      <c r="G52" s="18">
        <f t="shared" si="0"/>
        <v>65.37</v>
      </c>
      <c r="H52" s="15">
        <f>COUNTIF($C$3:C52,C52)</f>
        <v>5</v>
      </c>
      <c r="I52" s="15"/>
    </row>
    <row r="53" s="1" customFormat="1" ht="17" customHeight="1" spans="1:9">
      <c r="A53" s="15">
        <v>51</v>
      </c>
      <c r="B53" s="16" t="s">
        <v>132</v>
      </c>
      <c r="C53" s="16" t="s">
        <v>133</v>
      </c>
      <c r="D53" s="16" t="s">
        <v>134</v>
      </c>
      <c r="E53" s="16" t="s">
        <v>135</v>
      </c>
      <c r="F53" s="17">
        <v>83.43</v>
      </c>
      <c r="G53" s="18">
        <f t="shared" si="0"/>
        <v>77.815</v>
      </c>
      <c r="H53" s="15">
        <f>COUNTIF($C$3:C53,C53)</f>
        <v>1</v>
      </c>
      <c r="I53" s="15" t="s">
        <v>14</v>
      </c>
    </row>
    <row r="54" s="1" customFormat="1" ht="17" customHeight="1" spans="1:9">
      <c r="A54" s="15">
        <v>52</v>
      </c>
      <c r="B54" s="16" t="s">
        <v>132</v>
      </c>
      <c r="C54" s="16" t="s">
        <v>133</v>
      </c>
      <c r="D54" s="16" t="s">
        <v>136</v>
      </c>
      <c r="E54" s="16" t="s">
        <v>137</v>
      </c>
      <c r="F54" s="17">
        <v>83</v>
      </c>
      <c r="G54" s="18">
        <f t="shared" si="0"/>
        <v>72.3</v>
      </c>
      <c r="H54" s="15">
        <f>COUNTIF($C$3:C54,C54)</f>
        <v>2</v>
      </c>
      <c r="I54" s="15"/>
    </row>
    <row r="55" s="1" customFormat="1" ht="17" customHeight="1" spans="1:9">
      <c r="A55" s="15">
        <v>53</v>
      </c>
      <c r="B55" s="16" t="s">
        <v>132</v>
      </c>
      <c r="C55" s="16" t="s">
        <v>133</v>
      </c>
      <c r="D55" s="16" t="s">
        <v>138</v>
      </c>
      <c r="E55" s="16" t="s">
        <v>139</v>
      </c>
      <c r="F55" s="17">
        <v>79.64</v>
      </c>
      <c r="G55" s="18">
        <f t="shared" si="0"/>
        <v>71.07</v>
      </c>
      <c r="H55" s="15">
        <f>COUNTIF($C$3:C55,C55)</f>
        <v>3</v>
      </c>
      <c r="I55" s="15"/>
    </row>
    <row r="56" s="1" customFormat="1" ht="17" customHeight="1" spans="1:9">
      <c r="A56" s="15">
        <v>54</v>
      </c>
      <c r="B56" s="16" t="s">
        <v>132</v>
      </c>
      <c r="C56" s="16" t="s">
        <v>133</v>
      </c>
      <c r="D56" s="16" t="s">
        <v>140</v>
      </c>
      <c r="E56" s="16" t="s">
        <v>44</v>
      </c>
      <c r="F56" s="17">
        <v>80.93</v>
      </c>
      <c r="G56" s="18">
        <f t="shared" si="0"/>
        <v>70.265</v>
      </c>
      <c r="H56" s="15">
        <f>COUNTIF($C$3:C56,C56)</f>
        <v>4</v>
      </c>
      <c r="I56" s="15"/>
    </row>
    <row r="57" s="1" customFormat="1" ht="17" customHeight="1" spans="1:9">
      <c r="A57" s="15">
        <v>55</v>
      </c>
      <c r="B57" s="16" t="s">
        <v>132</v>
      </c>
      <c r="C57" s="16" t="s">
        <v>133</v>
      </c>
      <c r="D57" s="16" t="s">
        <v>141</v>
      </c>
      <c r="E57" s="16" t="s">
        <v>142</v>
      </c>
      <c r="F57" s="17"/>
      <c r="G57" s="18">
        <f t="shared" si="0"/>
        <v>33.5</v>
      </c>
      <c r="H57" s="15"/>
      <c r="I57" s="15" t="s">
        <v>26</v>
      </c>
    </row>
    <row r="58" s="1" customFormat="1" ht="17" customHeight="1" spans="1:9">
      <c r="A58" s="15">
        <v>56</v>
      </c>
      <c r="B58" s="16" t="s">
        <v>132</v>
      </c>
      <c r="C58" s="16" t="s">
        <v>143</v>
      </c>
      <c r="D58" s="16" t="s">
        <v>144</v>
      </c>
      <c r="E58" s="16" t="s">
        <v>145</v>
      </c>
      <c r="F58" s="17">
        <v>82.71</v>
      </c>
      <c r="G58" s="18">
        <f t="shared" si="0"/>
        <v>70.355</v>
      </c>
      <c r="H58" s="15">
        <f>COUNTIF($C$3:C58,C58)</f>
        <v>1</v>
      </c>
      <c r="I58" s="15" t="s">
        <v>14</v>
      </c>
    </row>
    <row r="59" s="1" customFormat="1" ht="17" customHeight="1" spans="1:9">
      <c r="A59" s="15">
        <v>57</v>
      </c>
      <c r="B59" s="16" t="s">
        <v>132</v>
      </c>
      <c r="C59" s="16" t="s">
        <v>143</v>
      </c>
      <c r="D59" s="16" t="s">
        <v>146</v>
      </c>
      <c r="E59" s="16" t="s">
        <v>147</v>
      </c>
      <c r="F59" s="17">
        <v>79</v>
      </c>
      <c r="G59" s="18">
        <f t="shared" si="0"/>
        <v>69.45</v>
      </c>
      <c r="H59" s="15">
        <f>COUNTIF($C$3:C59,C59)</f>
        <v>2</v>
      </c>
      <c r="I59" s="15"/>
    </row>
    <row r="60" s="1" customFormat="1" ht="17" customHeight="1" spans="1:9">
      <c r="A60" s="15">
        <v>58</v>
      </c>
      <c r="B60" s="16" t="s">
        <v>132</v>
      </c>
      <c r="C60" s="16" t="s">
        <v>143</v>
      </c>
      <c r="D60" s="16" t="s">
        <v>148</v>
      </c>
      <c r="E60" s="16" t="s">
        <v>149</v>
      </c>
      <c r="F60" s="17">
        <v>76.21</v>
      </c>
      <c r="G60" s="18">
        <f t="shared" si="0"/>
        <v>65.705</v>
      </c>
      <c r="H60" s="15">
        <f>COUNTIF($C$3:C60,C60)</f>
        <v>3</v>
      </c>
      <c r="I60" s="15"/>
    </row>
    <row r="61" s="1" customFormat="1" ht="17" customHeight="1" spans="1:9">
      <c r="A61" s="15">
        <v>59</v>
      </c>
      <c r="B61" s="16" t="s">
        <v>132</v>
      </c>
      <c r="C61" s="16" t="s">
        <v>143</v>
      </c>
      <c r="D61" s="16" t="s">
        <v>150</v>
      </c>
      <c r="E61" s="16" t="s">
        <v>34</v>
      </c>
      <c r="F61" s="17">
        <v>78.36</v>
      </c>
      <c r="G61" s="18">
        <f t="shared" si="0"/>
        <v>65.18</v>
      </c>
      <c r="H61" s="15">
        <f>COUNTIF($C$3:C61,C61)</f>
        <v>4</v>
      </c>
      <c r="I61" s="15"/>
    </row>
    <row r="62" s="1" customFormat="1" ht="17" customHeight="1" spans="1:9">
      <c r="A62" s="15">
        <v>60</v>
      </c>
      <c r="B62" s="16" t="s">
        <v>132</v>
      </c>
      <c r="C62" s="16" t="s">
        <v>143</v>
      </c>
      <c r="D62" s="16" t="s">
        <v>151</v>
      </c>
      <c r="E62" s="16" t="s">
        <v>55</v>
      </c>
      <c r="F62" s="17"/>
      <c r="G62" s="18">
        <f t="shared" si="0"/>
        <v>28.65</v>
      </c>
      <c r="H62" s="15"/>
      <c r="I62" s="15" t="s">
        <v>26</v>
      </c>
    </row>
    <row r="63" s="1" customFormat="1" ht="17" customHeight="1" spans="1:9">
      <c r="A63" s="15">
        <v>61</v>
      </c>
      <c r="B63" s="16" t="s">
        <v>132</v>
      </c>
      <c r="C63" s="16" t="s">
        <v>152</v>
      </c>
      <c r="D63" s="16" t="s">
        <v>153</v>
      </c>
      <c r="E63" s="16" t="s">
        <v>154</v>
      </c>
      <c r="F63" s="17">
        <v>85.71</v>
      </c>
      <c r="G63" s="18">
        <f t="shared" si="0"/>
        <v>78.755</v>
      </c>
      <c r="H63" s="15">
        <f>COUNTIF($C$3:C63,C63)</f>
        <v>1</v>
      </c>
      <c r="I63" s="15" t="s">
        <v>14</v>
      </c>
    </row>
    <row r="64" s="1" customFormat="1" ht="17" customHeight="1" spans="1:9">
      <c r="A64" s="15">
        <v>62</v>
      </c>
      <c r="B64" s="16" t="s">
        <v>132</v>
      </c>
      <c r="C64" s="16" t="s">
        <v>152</v>
      </c>
      <c r="D64" s="16" t="s">
        <v>155</v>
      </c>
      <c r="E64" s="16" t="s">
        <v>156</v>
      </c>
      <c r="F64" s="17"/>
      <c r="G64" s="18">
        <f t="shared" si="0"/>
        <v>31.65</v>
      </c>
      <c r="H64" s="15"/>
      <c r="I64" s="15" t="s">
        <v>26</v>
      </c>
    </row>
    <row r="65" s="1" customFormat="1" ht="17" customHeight="1" spans="1:9">
      <c r="A65" s="15">
        <v>63</v>
      </c>
      <c r="B65" s="16" t="s">
        <v>157</v>
      </c>
      <c r="C65" s="16" t="s">
        <v>158</v>
      </c>
      <c r="D65" s="16" t="s">
        <v>159</v>
      </c>
      <c r="E65" s="16" t="s">
        <v>160</v>
      </c>
      <c r="F65" s="17">
        <v>80.86</v>
      </c>
      <c r="G65" s="18">
        <f t="shared" si="0"/>
        <v>69.73</v>
      </c>
      <c r="H65" s="15">
        <f>COUNTIF($C$3:C65,C65)</f>
        <v>1</v>
      </c>
      <c r="I65" s="15" t="s">
        <v>14</v>
      </c>
    </row>
    <row r="66" s="1" customFormat="1" ht="17" customHeight="1" spans="1:9">
      <c r="A66" s="15">
        <v>64</v>
      </c>
      <c r="B66" s="16" t="s">
        <v>157</v>
      </c>
      <c r="C66" s="16" t="s">
        <v>158</v>
      </c>
      <c r="D66" s="16" t="s">
        <v>161</v>
      </c>
      <c r="E66" s="16" t="s">
        <v>162</v>
      </c>
      <c r="F66" s="17">
        <v>82.86</v>
      </c>
      <c r="G66" s="18">
        <f t="shared" si="0"/>
        <v>69.48</v>
      </c>
      <c r="H66" s="15">
        <f>COUNTIF($C$3:C66,C66)</f>
        <v>2</v>
      </c>
      <c r="I66" s="15"/>
    </row>
    <row r="67" s="1" customFormat="1" ht="17" customHeight="1" spans="1:9">
      <c r="A67" s="15">
        <v>65</v>
      </c>
      <c r="B67" s="16" t="s">
        <v>157</v>
      </c>
      <c r="C67" s="16" t="s">
        <v>158</v>
      </c>
      <c r="D67" s="16" t="s">
        <v>163</v>
      </c>
      <c r="E67" s="16" t="s">
        <v>164</v>
      </c>
      <c r="F67" s="17">
        <v>72.21</v>
      </c>
      <c r="G67" s="18">
        <f t="shared" ref="G67:G88" si="1">E67*0.5+F67*0.5</f>
        <v>63.455</v>
      </c>
      <c r="H67" s="15">
        <f>COUNTIF($C$3:C67,C67)</f>
        <v>3</v>
      </c>
      <c r="I67" s="15"/>
    </row>
    <row r="68" s="1" customFormat="1" ht="17" customHeight="1" spans="1:9">
      <c r="A68" s="15">
        <v>66</v>
      </c>
      <c r="B68" s="16" t="s">
        <v>157</v>
      </c>
      <c r="C68" s="16" t="s">
        <v>158</v>
      </c>
      <c r="D68" s="16" t="s">
        <v>165</v>
      </c>
      <c r="E68" s="16" t="s">
        <v>166</v>
      </c>
      <c r="F68" s="17"/>
      <c r="G68" s="18">
        <f t="shared" si="1"/>
        <v>25.75</v>
      </c>
      <c r="H68" s="15"/>
      <c r="I68" s="15" t="s">
        <v>26</v>
      </c>
    </row>
    <row r="69" s="1" customFormat="1" ht="17" customHeight="1" spans="1:9">
      <c r="A69" s="15">
        <v>67</v>
      </c>
      <c r="B69" s="16" t="s">
        <v>157</v>
      </c>
      <c r="C69" s="16" t="s">
        <v>167</v>
      </c>
      <c r="D69" s="16" t="s">
        <v>168</v>
      </c>
      <c r="E69" s="16" t="s">
        <v>169</v>
      </c>
      <c r="F69" s="17">
        <v>85.93</v>
      </c>
      <c r="G69" s="18">
        <f t="shared" si="1"/>
        <v>78.115</v>
      </c>
      <c r="H69" s="15">
        <f>COUNTIF($C$3:C69,C69)</f>
        <v>1</v>
      </c>
      <c r="I69" s="15" t="s">
        <v>14</v>
      </c>
    </row>
    <row r="70" s="1" customFormat="1" ht="17" customHeight="1" spans="1:9">
      <c r="A70" s="15">
        <v>68</v>
      </c>
      <c r="B70" s="16" t="s">
        <v>157</v>
      </c>
      <c r="C70" s="16" t="s">
        <v>167</v>
      </c>
      <c r="D70" s="16" t="s">
        <v>170</v>
      </c>
      <c r="E70" s="16" t="s">
        <v>49</v>
      </c>
      <c r="F70" s="17">
        <v>85.64</v>
      </c>
      <c r="G70" s="18">
        <f t="shared" si="1"/>
        <v>73.17</v>
      </c>
      <c r="H70" s="15">
        <f>COUNTIF($C$3:C70,C70)</f>
        <v>2</v>
      </c>
      <c r="I70" s="15"/>
    </row>
    <row r="71" s="1" customFormat="1" ht="17" customHeight="1" spans="1:9">
      <c r="A71" s="15">
        <v>69</v>
      </c>
      <c r="B71" s="16" t="s">
        <v>157</v>
      </c>
      <c r="C71" s="16" t="s">
        <v>167</v>
      </c>
      <c r="D71" s="16" t="s">
        <v>171</v>
      </c>
      <c r="E71" s="16" t="s">
        <v>172</v>
      </c>
      <c r="F71" s="17">
        <v>76</v>
      </c>
      <c r="G71" s="18">
        <f t="shared" si="1"/>
        <v>72.45</v>
      </c>
      <c r="H71" s="15">
        <f>COUNTIF($C$3:C71,C71)</f>
        <v>3</v>
      </c>
      <c r="I71" s="15"/>
    </row>
    <row r="72" s="1" customFormat="1" ht="17" customHeight="1" spans="1:9">
      <c r="A72" s="15">
        <v>70</v>
      </c>
      <c r="B72" s="16" t="s">
        <v>157</v>
      </c>
      <c r="C72" s="16" t="s">
        <v>167</v>
      </c>
      <c r="D72" s="16" t="s">
        <v>173</v>
      </c>
      <c r="E72" s="16" t="s">
        <v>16</v>
      </c>
      <c r="F72" s="17">
        <v>80.21</v>
      </c>
      <c r="G72" s="18">
        <f t="shared" si="1"/>
        <v>70.555</v>
      </c>
      <c r="H72" s="15">
        <f>COUNTIF($C$3:C72,C72)</f>
        <v>4</v>
      </c>
      <c r="I72" s="15"/>
    </row>
    <row r="73" s="1" customFormat="1" ht="17" customHeight="1" spans="1:9">
      <c r="A73" s="15">
        <v>71</v>
      </c>
      <c r="B73" s="16" t="s">
        <v>157</v>
      </c>
      <c r="C73" s="16" t="s">
        <v>167</v>
      </c>
      <c r="D73" s="16" t="s">
        <v>174</v>
      </c>
      <c r="E73" s="16" t="s">
        <v>175</v>
      </c>
      <c r="F73" s="17"/>
      <c r="G73" s="18">
        <f t="shared" si="1"/>
        <v>31.15</v>
      </c>
      <c r="H73" s="15"/>
      <c r="I73" s="15" t="s">
        <v>26</v>
      </c>
    </row>
    <row r="74" s="1" customFormat="1" ht="17" customHeight="1" spans="1:9">
      <c r="A74" s="15">
        <v>72</v>
      </c>
      <c r="B74" s="16" t="s">
        <v>176</v>
      </c>
      <c r="C74" s="16" t="s">
        <v>177</v>
      </c>
      <c r="D74" s="16" t="s">
        <v>178</v>
      </c>
      <c r="E74" s="16" t="s">
        <v>179</v>
      </c>
      <c r="F74" s="17">
        <v>75.93</v>
      </c>
      <c r="G74" s="18">
        <f t="shared" si="1"/>
        <v>65.415</v>
      </c>
      <c r="H74" s="15">
        <f>COUNTIF($C$3:C74,C74)</f>
        <v>1</v>
      </c>
      <c r="I74" s="15" t="s">
        <v>14</v>
      </c>
    </row>
    <row r="75" s="1" customFormat="1" ht="17" customHeight="1" spans="1:9">
      <c r="A75" s="15">
        <v>73</v>
      </c>
      <c r="B75" s="16" t="s">
        <v>176</v>
      </c>
      <c r="C75" s="16" t="s">
        <v>177</v>
      </c>
      <c r="D75" s="16" t="s">
        <v>180</v>
      </c>
      <c r="E75" s="16" t="s">
        <v>181</v>
      </c>
      <c r="F75" s="17">
        <v>76.14</v>
      </c>
      <c r="G75" s="18">
        <f t="shared" si="1"/>
        <v>64.97</v>
      </c>
      <c r="H75" s="15">
        <f>COUNTIF($C$3:C75,C75)</f>
        <v>2</v>
      </c>
      <c r="I75" s="15"/>
    </row>
    <row r="76" s="1" customFormat="1" ht="17" customHeight="1" spans="1:9">
      <c r="A76" s="15">
        <v>74</v>
      </c>
      <c r="B76" s="16" t="s">
        <v>176</v>
      </c>
      <c r="C76" s="16" t="s">
        <v>177</v>
      </c>
      <c r="D76" s="16" t="s">
        <v>182</v>
      </c>
      <c r="E76" s="16" t="s">
        <v>183</v>
      </c>
      <c r="F76" s="17">
        <v>74.29</v>
      </c>
      <c r="G76" s="18">
        <f t="shared" si="1"/>
        <v>63.695</v>
      </c>
      <c r="H76" s="15">
        <f>COUNTIF($C$3:C76,C76)</f>
        <v>3</v>
      </c>
      <c r="I76" s="15"/>
    </row>
    <row r="77" s="1" customFormat="1" ht="17" customHeight="1" spans="1:9">
      <c r="A77" s="15">
        <v>75</v>
      </c>
      <c r="B77" s="16" t="s">
        <v>176</v>
      </c>
      <c r="C77" s="16" t="s">
        <v>177</v>
      </c>
      <c r="D77" s="16" t="s">
        <v>184</v>
      </c>
      <c r="E77" s="16" t="s">
        <v>185</v>
      </c>
      <c r="F77" s="17">
        <v>72.43</v>
      </c>
      <c r="G77" s="18">
        <f t="shared" si="1"/>
        <v>63.315</v>
      </c>
      <c r="H77" s="15">
        <f>COUNTIF($C$3:C77,C77)</f>
        <v>4</v>
      </c>
      <c r="I77" s="15"/>
    </row>
    <row r="78" s="1" customFormat="1" ht="17" customHeight="1" spans="1:9">
      <c r="A78" s="15">
        <v>76</v>
      </c>
      <c r="B78" s="16" t="s">
        <v>176</v>
      </c>
      <c r="C78" s="16" t="s">
        <v>177</v>
      </c>
      <c r="D78" s="16" t="s">
        <v>186</v>
      </c>
      <c r="E78" s="16" t="s">
        <v>187</v>
      </c>
      <c r="F78" s="17">
        <v>73.36</v>
      </c>
      <c r="G78" s="18">
        <f t="shared" si="1"/>
        <v>63.18</v>
      </c>
      <c r="H78" s="15">
        <f>COUNTIF($C$3:C78,C78)</f>
        <v>5</v>
      </c>
      <c r="I78" s="15"/>
    </row>
    <row r="79" s="1" customFormat="1" ht="17" customHeight="1" spans="1:9">
      <c r="A79" s="15">
        <v>77</v>
      </c>
      <c r="B79" s="16" t="s">
        <v>176</v>
      </c>
      <c r="C79" s="16" t="s">
        <v>188</v>
      </c>
      <c r="D79" s="16" t="s">
        <v>189</v>
      </c>
      <c r="E79" s="16" t="s">
        <v>164</v>
      </c>
      <c r="F79" s="17">
        <v>82.93</v>
      </c>
      <c r="G79" s="18">
        <f t="shared" si="1"/>
        <v>68.815</v>
      </c>
      <c r="H79" s="15">
        <f>COUNTIF($C$3:C79,C79)</f>
        <v>1</v>
      </c>
      <c r="I79" s="15" t="s">
        <v>14</v>
      </c>
    </row>
    <row r="80" s="1" customFormat="1" ht="17" customHeight="1" spans="1:9">
      <c r="A80" s="15">
        <v>78</v>
      </c>
      <c r="B80" s="16" t="s">
        <v>176</v>
      </c>
      <c r="C80" s="16" t="s">
        <v>188</v>
      </c>
      <c r="D80" s="16" t="s">
        <v>190</v>
      </c>
      <c r="E80" s="16" t="s">
        <v>38</v>
      </c>
      <c r="F80" s="17">
        <v>75.64</v>
      </c>
      <c r="G80" s="18">
        <f t="shared" si="1"/>
        <v>67.47</v>
      </c>
      <c r="H80" s="15">
        <f>COUNTIF($C$3:C80,C80)</f>
        <v>2</v>
      </c>
      <c r="I80" s="15"/>
    </row>
    <row r="81" s="1" customFormat="1" ht="17" customHeight="1" spans="1:9">
      <c r="A81" s="15">
        <v>79</v>
      </c>
      <c r="B81" s="16" t="s">
        <v>176</v>
      </c>
      <c r="C81" s="16" t="s">
        <v>188</v>
      </c>
      <c r="D81" s="16" t="s">
        <v>191</v>
      </c>
      <c r="E81" s="16" t="s">
        <v>192</v>
      </c>
      <c r="F81" s="17">
        <v>76.71</v>
      </c>
      <c r="G81" s="18">
        <f t="shared" si="1"/>
        <v>67.205</v>
      </c>
      <c r="H81" s="15">
        <f>COUNTIF($C$3:C81,C81)</f>
        <v>3</v>
      </c>
      <c r="I81" s="15"/>
    </row>
    <row r="82" s="1" customFormat="1" ht="17" customHeight="1" spans="1:9">
      <c r="A82" s="15">
        <v>80</v>
      </c>
      <c r="B82" s="16" t="s">
        <v>176</v>
      </c>
      <c r="C82" s="16" t="s">
        <v>188</v>
      </c>
      <c r="D82" s="16" t="s">
        <v>193</v>
      </c>
      <c r="E82" s="16" t="s">
        <v>194</v>
      </c>
      <c r="F82" s="17">
        <v>77.79</v>
      </c>
      <c r="G82" s="18">
        <f t="shared" si="1"/>
        <v>66.195</v>
      </c>
      <c r="H82" s="15">
        <f>COUNTIF($C$3:C82,C82)</f>
        <v>4</v>
      </c>
      <c r="I82" s="15"/>
    </row>
    <row r="83" s="1" customFormat="1" ht="17" customHeight="1" spans="1:9">
      <c r="A83" s="15">
        <v>81</v>
      </c>
      <c r="B83" s="16" t="s">
        <v>176</v>
      </c>
      <c r="C83" s="16" t="s">
        <v>188</v>
      </c>
      <c r="D83" s="16" t="s">
        <v>195</v>
      </c>
      <c r="E83" s="16" t="s">
        <v>105</v>
      </c>
      <c r="F83" s="17">
        <v>74.71</v>
      </c>
      <c r="G83" s="18">
        <f t="shared" si="1"/>
        <v>64.405</v>
      </c>
      <c r="H83" s="15">
        <f>COUNTIF($C$3:C83,C83)</f>
        <v>5</v>
      </c>
      <c r="I83" s="15"/>
    </row>
    <row r="84" s="1" customFormat="1" ht="17" customHeight="1" spans="1:9">
      <c r="A84" s="15">
        <v>82</v>
      </c>
      <c r="B84" s="16" t="s">
        <v>176</v>
      </c>
      <c r="C84" s="16" t="s">
        <v>196</v>
      </c>
      <c r="D84" s="16" t="s">
        <v>197</v>
      </c>
      <c r="E84" s="16" t="s">
        <v>198</v>
      </c>
      <c r="F84" s="17">
        <v>77.29</v>
      </c>
      <c r="G84" s="18">
        <f t="shared" si="1"/>
        <v>64.345</v>
      </c>
      <c r="H84" s="15">
        <f>COUNTIF($C$3:C84,C84)</f>
        <v>1</v>
      </c>
      <c r="I84" s="15" t="s">
        <v>14</v>
      </c>
    </row>
    <row r="85" s="1" customFormat="1" ht="17" customHeight="1" spans="1:9">
      <c r="A85" s="15">
        <v>83</v>
      </c>
      <c r="B85" s="16" t="s">
        <v>176</v>
      </c>
      <c r="C85" s="16" t="s">
        <v>199</v>
      </c>
      <c r="D85" s="16" t="s">
        <v>200</v>
      </c>
      <c r="E85" s="16" t="s">
        <v>201</v>
      </c>
      <c r="F85" s="17">
        <v>82.21</v>
      </c>
      <c r="G85" s="18">
        <f t="shared" si="1"/>
        <v>69.405</v>
      </c>
      <c r="H85" s="15">
        <f>COUNTIF($C$3:C85,C85)</f>
        <v>1</v>
      </c>
      <c r="I85" s="15" t="s">
        <v>14</v>
      </c>
    </row>
    <row r="86" s="1" customFormat="1" ht="17" customHeight="1" spans="1:9">
      <c r="A86" s="15">
        <v>84</v>
      </c>
      <c r="B86" s="16" t="s">
        <v>176</v>
      </c>
      <c r="C86" s="16" t="s">
        <v>199</v>
      </c>
      <c r="D86" s="16" t="s">
        <v>202</v>
      </c>
      <c r="E86" s="16" t="s">
        <v>105</v>
      </c>
      <c r="F86" s="17">
        <v>78.36</v>
      </c>
      <c r="G86" s="18">
        <f t="shared" si="1"/>
        <v>66.23</v>
      </c>
      <c r="H86" s="15">
        <f>COUNTIF($C$3:C86,C86)</f>
        <v>2</v>
      </c>
      <c r="I86" s="15"/>
    </row>
    <row r="87" s="1" customFormat="1" ht="17" customHeight="1" spans="1:9">
      <c r="A87" s="15">
        <v>85</v>
      </c>
      <c r="B87" s="16" t="s">
        <v>176</v>
      </c>
      <c r="C87" s="16" t="s">
        <v>199</v>
      </c>
      <c r="D87" s="16" t="s">
        <v>203</v>
      </c>
      <c r="E87" s="16" t="s">
        <v>204</v>
      </c>
      <c r="F87" s="17">
        <v>75.21</v>
      </c>
      <c r="G87" s="18">
        <f t="shared" si="1"/>
        <v>63.405</v>
      </c>
      <c r="H87" s="15">
        <f>COUNTIF($C$3:C87,C87)</f>
        <v>3</v>
      </c>
      <c r="I87" s="15"/>
    </row>
    <row r="88" s="1" customFormat="1" ht="17" customHeight="1" spans="1:9">
      <c r="A88" s="15">
        <v>86</v>
      </c>
      <c r="B88" s="16" t="s">
        <v>176</v>
      </c>
      <c r="C88" s="16" t="s">
        <v>199</v>
      </c>
      <c r="D88" s="16" t="s">
        <v>205</v>
      </c>
      <c r="E88" s="16" t="s">
        <v>206</v>
      </c>
      <c r="F88" s="17"/>
      <c r="G88" s="18">
        <f t="shared" si="1"/>
        <v>27.25</v>
      </c>
      <c r="H88" s="15"/>
      <c r="I88" s="15" t="s">
        <v>26</v>
      </c>
    </row>
  </sheetData>
  <autoFilter ref="A2:I88">
    <extLst/>
  </autoFilter>
  <sortState ref="B3:K88">
    <sortCondition ref="C3:C88"/>
    <sortCondition ref="G3:G88" descending="1"/>
  </sortState>
  <mergeCells count="1">
    <mergeCell ref="A1:I1"/>
  </mergeCells>
  <pageMargins left="0.314583333333333" right="0.156944444444444" top="0.629861111111111" bottom="0.550694444444444" header="0.118055555555556" footer="0.0388888888888889"/>
  <pageSetup paperSize="9" scale="97" fitToHeight="0" orientation="portrait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进入体检名单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李泽文</dc:creator>
  <cp:lastModifiedBy>朱韵菊</cp:lastModifiedBy>
  <dcterms:created xsi:type="dcterms:W3CDTF">2019-09-04T07:14:00Z</dcterms:created>
  <dcterms:modified xsi:type="dcterms:W3CDTF">2022-12-12T07:35:24Z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2052-11.8.2.10158</vt:lpwstr>
  </property>
  <property fmtid="{D5CDD505-2E9C-101B-9397-08002B2CF9AE}" pid="3" name="ICV">
    <vt:lpwstr>FE6B5DE308064F428610232851589211</vt:lpwstr>
  </property>
</Properties>
</file>